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F88FEE39-4B42-4637-8491-24C394D1C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Me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<sst xmlns="http://schemas.openxmlformats.org/spreadsheetml/2006/main" count="59" uniqueCount="33">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</sst>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0</xdr:col>
      <xdr:colOff>1066689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677802-1286-F207-E2A8-B5B694175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R2" sqref="R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1902</v>
      </c>
      <c r="C8" s="18">
        <f t="shared" ref="C8" si="0">SUM(B8*2)</f>
        <v>3804</v>
      </c>
      <c r="D8" s="18">
        <f t="shared" ref="D8" si="1">SUM(B8*3)</f>
        <v>5706</v>
      </c>
      <c r="E8" s="18">
        <f t="shared" ref="E8" si="2">SUM(B8*4)</f>
        <v>7608</v>
      </c>
      <c r="F8" s="18">
        <f t="shared" ref="F8" si="3">SUM(B8*5)</f>
        <v>9510</v>
      </c>
      <c r="G8" s="18">
        <f t="shared" ref="G8" si="4">SUM(B8*6)</f>
        <v>11412</v>
      </c>
      <c r="H8" s="18">
        <f t="shared" ref="H8" si="5">SUM(B8*7)</f>
        <v>13314</v>
      </c>
      <c r="I8" s="18">
        <f t="shared" ref="I8" si="6">SUM(B8*8)</f>
        <v>15216</v>
      </c>
      <c r="J8" s="18">
        <f t="shared" ref="J8" si="7">SUM(B8*9)</f>
        <v>17118</v>
      </c>
      <c r="K8" s="18">
        <f t="shared" ref="K8" si="8">SUM(B8*10)</f>
        <v>19020</v>
      </c>
      <c r="L8" s="18">
        <f t="shared" ref="L8" si="9">SUM(B8*11)</f>
        <v>20922</v>
      </c>
      <c r="M8" s="19">
        <v>22825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2031.58</v>
      </c>
      <c r="C20" s="12">
        <f t="shared" si="18"/>
        <v>4058.16</v>
      </c>
      <c r="D20" s="12">
        <f t="shared" si="18"/>
        <v>6084.74</v>
      </c>
      <c r="E20" s="12">
        <f t="shared" si="18"/>
        <v>8111.32</v>
      </c>
      <c r="F20" s="12">
        <f t="shared" si="18"/>
        <v>10137.899999999998</v>
      </c>
      <c r="G20" s="12">
        <f t="shared" si="18"/>
        <v>12164.48</v>
      </c>
      <c r="H20" s="12">
        <f t="shared" si="18"/>
        <v>14191.06</v>
      </c>
      <c r="I20" s="12">
        <f t="shared" si="18"/>
        <v>16217.64</v>
      </c>
      <c r="J20" s="12">
        <f t="shared" si="18"/>
        <v>18617.839999999997</v>
      </c>
      <c r="K20" s="12">
        <f t="shared" si="18"/>
        <v>20519.839999999997</v>
      </c>
      <c r="L20" s="12">
        <f t="shared" si="18"/>
        <v>22421.839999999997</v>
      </c>
      <c r="M20" s="13">
        <f t="shared" si="18"/>
        <v>24324.839999999997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2880</v>
      </c>
      <c r="C24" s="18">
        <f t="shared" ref="C24" si="19">SUM(B24*2)</f>
        <v>5760</v>
      </c>
      <c r="D24" s="18">
        <f t="shared" ref="D24" si="20">SUM(B24*3)</f>
        <v>8640</v>
      </c>
      <c r="E24" s="18">
        <f t="shared" ref="E24" si="21">SUM(B24*4)</f>
        <v>11520</v>
      </c>
      <c r="F24" s="18">
        <f t="shared" ref="F24" si="22">SUM(B24*5)</f>
        <v>14400</v>
      </c>
      <c r="G24" s="18">
        <f t="shared" ref="G24" si="23">SUM(B24*6)</f>
        <v>17280</v>
      </c>
      <c r="H24" s="18">
        <f t="shared" ref="H24" si="24">SUM(B24*7)</f>
        <v>20160</v>
      </c>
      <c r="I24" s="18">
        <f t="shared" ref="I24" si="25">SUM(B24*8)</f>
        <v>23040</v>
      </c>
      <c r="J24" s="18">
        <f t="shared" ref="J24" si="26">SUM(B24*9)</f>
        <v>25920</v>
      </c>
      <c r="K24" s="18">
        <f t="shared" ref="K24" si="27">SUM(B24*10)</f>
        <v>28800</v>
      </c>
      <c r="L24" s="18">
        <f t="shared" ref="L24" si="28">SUM(B24*11)</f>
        <v>31680</v>
      </c>
      <c r="M24" s="19">
        <v>34560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3009.58</v>
      </c>
      <c r="C36" s="12">
        <f t="shared" si="37"/>
        <v>6014.16</v>
      </c>
      <c r="D36" s="12">
        <f t="shared" si="37"/>
        <v>9018.74</v>
      </c>
      <c r="E36" s="12">
        <f t="shared" si="37"/>
        <v>12023.32</v>
      </c>
      <c r="F36" s="12">
        <f t="shared" si="37"/>
        <v>15027.899999999998</v>
      </c>
      <c r="G36" s="12">
        <f t="shared" si="37"/>
        <v>18032.48</v>
      </c>
      <c r="H36" s="12">
        <f t="shared" si="37"/>
        <v>21037.06</v>
      </c>
      <c r="I36" s="12">
        <f t="shared" si="37"/>
        <v>24041.64</v>
      </c>
      <c r="J36" s="12">
        <f t="shared" si="37"/>
        <v>27419.839999999997</v>
      </c>
      <c r="K36" s="12">
        <f t="shared" si="37"/>
        <v>30299.839999999997</v>
      </c>
      <c r="L36" s="12">
        <f t="shared" si="37"/>
        <v>33179.839999999997</v>
      </c>
      <c r="M36" s="13">
        <f t="shared" si="37"/>
        <v>36059.839999999997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HwEDH9oAyyyDbyDSFVMiR/kJBO6qlA+AsIHZsMQFgfslkrm62ucTbBFCbFTLPGBNcNp9padrCMaHbBoxxfhfjw==" saltValue="8YtbwrTKDPos0VNPGoyJxg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Med Tuition and Fee Billing Rates</dc:title>
  <dc:subject>Listing of graduate tuition and fees for the spring 2017 semester</dc:subject>
  <dc:creator>UB Student Accounts</dc:creator>
  <cp:keywords>tuition,fees, Med tuition, Med fees</cp:keywords>
  <cp:lastModifiedBy>Caprice Arabia</cp:lastModifiedBy>
  <cp:lastPrinted>2019-06-28T18:25:57Z</cp:lastPrinted>
  <dcterms:created xsi:type="dcterms:W3CDTF">2016-06-06T21:02:30Z</dcterms:created>
  <dcterms:modified xsi:type="dcterms:W3CDTF">2025-11-17T21:09:16Z</dcterms:modified>
  <cp:category>tuition</cp:category>
</cp:coreProperties>
</file>